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SEPTIEMBRE 2017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F76" i="3" l="1"/>
  <c r="F44" i="3"/>
  <c r="F56" i="3" s="1"/>
  <c r="E44" i="3"/>
  <c r="E56" i="3" s="1"/>
  <c r="B44" i="3"/>
  <c r="B59" i="3" s="1"/>
  <c r="C44" i="3"/>
  <c r="C59" i="3" s="1"/>
  <c r="E76" i="3"/>
  <c r="F78" i="3" l="1"/>
  <c r="E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<sst xmlns="http://schemas.openxmlformats.org/spreadsheetml/2006/main" count="121" uniqueCount="120">
  <si>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</si>
  <si>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</si>
  <si>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</si>
  <si>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</si>
  <si>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</si>
  <si>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</si>
  <si>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</si>
  <si>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</si>
  <si>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</si>
  <si>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</si>
  <si>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</si>
  <si>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</si>
  <si>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</si>
  <si>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</si>
  <si>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</si>
  <si>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</si>
  <si>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</si>
  <si>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</si>
  <si>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</si>
  <si>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</si>
  <si>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</si>
  <si>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</si>
  <si>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</si>
  <si>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</si>
  <si>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</si>
  <si>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</si>
  <si>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</si>
  <si>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</si>
  <si>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</si>
  <si>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</si>
  <si>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</si>
  <si>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</si>
  <si>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</si>
  <si>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</si>
  <si>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</si>
  <si>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</si>
  <si>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</si>
  <si>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</si>
  <si>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</si>
  <si>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</si>
  <si>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</si>
  <si>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</si>
  <si>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</si>
  <si>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</si>
  <si>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</si>
  <si>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</si>
  <si>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</si>
  <si>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</si>
  <si>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</si>
  <si>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</si>
  <si>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</si>
  <si>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</si>
  <si>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</si>
  <si>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</si>
  <si>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</si>
  <si>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</si>
  <si>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</si>
  <si>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</si>
  <si>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</si>
  <si>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</si>
  <si>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</si>
  <si>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</si>
  <si>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</si>
  <si>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</si>
  <si>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</si>
  <si>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</si>
  <si>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</si>
  <si>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</si>
  <si>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</si>
  <si>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</si>
  <si>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</si>
  <si>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</si>
  <si>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</si>
  <si>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</si>
  <si>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</si>
  <si>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</si>
  <si>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</si>
  <si>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</si>
  <si>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</si>
  <si>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</si>
  <si>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</si>
  <si>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</si>
  <si>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</si>
  <si>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</si>
  <si>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</si>
  <si>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</si>
  <si>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</si>
  <si>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</si>
  <si>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</si>
  <si>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</si>
  <si>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</si>
  <si>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</si>
  <si>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</si>
  <si>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</si>
  <si>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</si>
  <si>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</si>
  <si>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</si>
  <si>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</si>
  <si>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</si>
  <si>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</si>
  <si>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</si>
  <si>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</si>
  <si>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</si>
  <si>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</si>
  <si>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</si>
  <si>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</si>
  <si>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</si>
  <si>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</si>
  <si>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</si>
  <si>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</si>
  <si>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</si>
  <si>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</si>
  <si>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</si>
  <si>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</si>
  <si>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</si>
  <si>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</si>
  <si>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</si>
  <si>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</si>
  <si>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</si>
  <si>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JUNTA DE AGUA POTABLE Y ALCANTARILLADO DE COMONFORT, GTO.
Estado de Situación Financiera Detallado - LDF
al 30 de Septiembre de 2017 y 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</si>
</sst>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="120" zoomScaleNormal="120" workbookViewId="0">
      <selection activeCell="C12" sqref="C12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2017</v>
      </c>
      <c r="C2" s="2">
        <v>2016</v>
      </c>
      <c r="D2" s="1" t="s">
        <v>0</v>
      </c>
      <c r="E2" s="2">
        <v>2017</v>
      </c>
      <c r="F2" s="2">
        <v>2016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1592748.29</v>
      </c>
      <c r="C6" s="9">
        <f>SUM(C7:C13)</f>
        <v>356367.63</v>
      </c>
      <c r="D6" s="5" t="s">
        <v>6</v>
      </c>
      <c r="E6" s="9">
        <f>SUM(E7:E15)</f>
        <v>899123.19999999995</v>
      </c>
      <c r="F6" s="9">
        <f>SUM(F7:F15)</f>
        <v>1113731.5</v>
      </c>
    </row>
    <row r="7" spans="1:6" x14ac:dyDescent="0.2">
      <c r="A7" s="10" t="s">
        <v>7</v>
      </c>
      <c r="B7" s="9"/>
      <c r="C7" s="9"/>
      <c r="D7" s="11" t="s">
        <v>8</v>
      </c>
      <c r="E7" s="9"/>
      <c r="F7" s="9"/>
    </row>
    <row r="8" spans="1:6" x14ac:dyDescent="0.2">
      <c r="A8" s="10" t="s">
        <v>9</v>
      </c>
      <c r="B8" s="9"/>
      <c r="C8" s="9"/>
      <c r="D8" s="11" t="s">
        <v>10</v>
      </c>
      <c r="E8" s="9">
        <v>494571.7</v>
      </c>
      <c r="F8" s="9">
        <v>695331.61</v>
      </c>
    </row>
    <row r="9" spans="1:6" x14ac:dyDescent="0.2">
      <c r="A9" s="10" t="s">
        <v>11</v>
      </c>
      <c r="B9" s="9">
        <v>1592748.29</v>
      </c>
      <c r="C9" s="9">
        <v>356367.63</v>
      </c>
      <c r="D9" s="11" t="s">
        <v>12</v>
      </c>
      <c r="E9" s="9"/>
      <c r="F9" s="9"/>
    </row>
    <row r="10" spans="1:6" x14ac:dyDescent="0.2">
      <c r="A10" s="10" t="s">
        <v>13</v>
      </c>
      <c r="B10" s="9"/>
      <c r="C10" s="9"/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390529.52</v>
      </c>
      <c r="F13" s="9">
        <v>418399.89</v>
      </c>
    </row>
    <row r="14" spans="1:6" x14ac:dyDescent="0.2">
      <c r="A14" s="3" t="s">
        <v>21</v>
      </c>
      <c r="B14" s="9">
        <f>SUM(B15:B21)</f>
        <v>8011308.3899999997</v>
      </c>
      <c r="C14" s="9">
        <f>SUM(C15:C21)</f>
        <v>7283321.3300000001</v>
      </c>
      <c r="D14" s="11" t="s">
        <v>22</v>
      </c>
      <c r="E14" s="9"/>
      <c r="F14" s="9"/>
    </row>
    <row r="15" spans="1:6" x14ac:dyDescent="0.2">
      <c r="A15" s="10" t="s">
        <v>23</v>
      </c>
      <c r="B15" s="9"/>
      <c r="C15" s="9"/>
      <c r="D15" s="11" t="s">
        <v>24</v>
      </c>
      <c r="E15" s="9">
        <v>14021.98</v>
      </c>
      <c r="F15" s="9">
        <v>0</v>
      </c>
    </row>
    <row r="16" spans="1:6" x14ac:dyDescent="0.2">
      <c r="A16" s="10" t="s">
        <v>25</v>
      </c>
      <c r="B16" s="9">
        <v>13594.9</v>
      </c>
      <c r="C16" s="9">
        <v>17633.32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68630</v>
      </c>
      <c r="C17" s="9">
        <v>0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>
        <v>7901290.2199999997</v>
      </c>
      <c r="C18" s="9">
        <v>7265494.0099999998</v>
      </c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7800</v>
      </c>
      <c r="C19" s="9">
        <v>0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19993.27</v>
      </c>
      <c r="C21" s="9">
        <v>194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0</v>
      </c>
      <c r="C22" s="9">
        <f>SUM(C23:C27)</f>
        <v>0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/>
      <c r="C23" s="9"/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/>
      <c r="C26" s="9"/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0</v>
      </c>
      <c r="C28" s="9">
        <f>SUM(C29:C33)</f>
        <v>0</v>
      </c>
      <c r="D28" s="5" t="s">
        <v>50</v>
      </c>
      <c r="E28" s="9">
        <f>SUM(E29:E34)</f>
        <v>0</v>
      </c>
      <c r="F28" s="9">
        <f>SUM(F29:F34)</f>
        <v>0</v>
      </c>
    </row>
    <row r="29" spans="1:6" x14ac:dyDescent="0.2">
      <c r="A29" s="10" t="s">
        <v>51</v>
      </c>
      <c r="B29" s="9">
        <v>0</v>
      </c>
      <c r="C29" s="9">
        <v>0</v>
      </c>
      <c r="D29" s="11" t="s">
        <v>52</v>
      </c>
      <c r="E29" s="9"/>
      <c r="F29" s="9"/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/>
      <c r="C33" s="9"/>
      <c r="D33" s="11" t="s">
        <v>60</v>
      </c>
      <c r="E33" s="9"/>
      <c r="F33" s="9"/>
    </row>
    <row r="34" spans="1:6" x14ac:dyDescent="0.2">
      <c r="A34" s="3" t="s">
        <v>61</v>
      </c>
      <c r="B34" s="9">
        <v>240032.49</v>
      </c>
      <c r="C34" s="9">
        <v>188690.85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0</v>
      </c>
      <c r="C38" s="9">
        <f>SUM(C39:C42)</f>
        <v>0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/>
      <c r="C39" s="9"/>
      <c r="D39" s="5" t="s">
        <v>72</v>
      </c>
      <c r="E39" s="9">
        <f>SUM(E40:E42)</f>
        <v>0</v>
      </c>
      <c r="F39" s="9">
        <f>SUM(F40:F42)</f>
        <v>0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0</v>
      </c>
      <c r="F40" s="9">
        <v>0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0</v>
      </c>
      <c r="F42" s="9">
        <v>0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9844089.1699999999</v>
      </c>
      <c r="C44" s="7">
        <f>C6+C14+C22+C28+C34+C35+C38</f>
        <v>7828379.8099999996</v>
      </c>
      <c r="D44" s="8" t="s">
        <v>80</v>
      </c>
      <c r="E44" s="7">
        <f>E6+E16+E20+E23+E24+E28+E35+E39</f>
        <v>899123.19999999995</v>
      </c>
      <c r="F44" s="7">
        <f>F6+F16+F20+F23+F24+F28+F35+F39</f>
        <v>1113731.5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1626914.8</v>
      </c>
      <c r="C49" s="9">
        <v>1626914.8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6149262.3399999999</v>
      </c>
      <c r="C50" s="9">
        <v>5596424.9100000001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364271</v>
      </c>
      <c r="C51" s="9">
        <v>364271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-1224179.24</v>
      </c>
      <c r="C52" s="9">
        <v>-1266991.17</v>
      </c>
      <c r="D52" s="5" t="s">
        <v>94</v>
      </c>
      <c r="E52" s="9">
        <v>0</v>
      </c>
      <c r="F52" s="9">
        <v>0</v>
      </c>
    </row>
    <row r="53" spans="1:6" x14ac:dyDescent="0.2">
      <c r="A53" s="13" t="s">
        <v>95</v>
      </c>
      <c r="B53" s="9">
        <v>0</v>
      </c>
      <c r="C53" s="9">
        <v>0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899123.19999999995</v>
      </c>
      <c r="F56" s="7">
        <f>F54+F44</f>
        <v>1113731.5</v>
      </c>
    </row>
    <row r="57" spans="1:6" x14ac:dyDescent="0.2">
      <c r="A57" s="12" t="s">
        <v>100</v>
      </c>
      <c r="B57" s="7">
        <f>SUM(B47:B55)</f>
        <v>6916268.8999999994</v>
      </c>
      <c r="C57" s="7">
        <f>SUM(C47:C55)</f>
        <v>6320619.54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16760358.07</v>
      </c>
      <c r="C59" s="7">
        <f>C44+C57</f>
        <v>14148999.35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-1351638.95</v>
      </c>
      <c r="F60" s="9">
        <f>SUM(F61:F63)</f>
        <v>-1358638.95</v>
      </c>
    </row>
    <row r="61" spans="1:6" x14ac:dyDescent="0.2">
      <c r="A61" s="13"/>
      <c r="B61" s="9"/>
      <c r="C61" s="9"/>
      <c r="D61" s="5" t="s">
        <v>104</v>
      </c>
      <c r="E61" s="9">
        <v>-1351638.95</v>
      </c>
      <c r="F61" s="9">
        <v>-1358638.95</v>
      </c>
    </row>
    <row r="62" spans="1:6" x14ac:dyDescent="0.2">
      <c r="A62" s="13"/>
      <c r="B62" s="9"/>
      <c r="C62" s="9"/>
      <c r="D62" s="5" t="s">
        <v>105</v>
      </c>
      <c r="E62" s="9">
        <v>0</v>
      </c>
      <c r="F62" s="9">
        <v>0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17212873.82</v>
      </c>
      <c r="F65" s="9">
        <f>SUM(F66:F70)</f>
        <v>14393906.799999999</v>
      </c>
    </row>
    <row r="66" spans="1:6" x14ac:dyDescent="0.2">
      <c r="A66" s="13"/>
      <c r="B66" s="9"/>
      <c r="C66" s="9"/>
      <c r="D66" s="5" t="s">
        <v>108</v>
      </c>
      <c r="E66" s="9">
        <v>2818967.02</v>
      </c>
      <c r="F66" s="9">
        <v>1552244.52</v>
      </c>
    </row>
    <row r="67" spans="1:6" x14ac:dyDescent="0.2">
      <c r="A67" s="13"/>
      <c r="B67" s="9"/>
      <c r="C67" s="9"/>
      <c r="D67" s="5" t="s">
        <v>109</v>
      </c>
      <c r="E67" s="9">
        <v>14393906.800000001</v>
      </c>
      <c r="F67" s="9">
        <v>12841662.279999999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15861234.870000001</v>
      </c>
      <c r="F76" s="7">
        <f>F60+F65+F72</f>
        <v>13035267.85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16760358.07</v>
      </c>
      <c r="F78" s="7">
        <f>F56+F76</f>
        <v>14148999.35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2017-01-11T17:17:46Z</dcterms:created>
  <dcterms:modified xsi:type="dcterms:W3CDTF">2017-10-20T02:53:09Z</dcterms:modified>
</cp:coreProperties>
</file>